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Горького 42 декабрь 2014г" sheetId="1" r:id="rId1"/>
  </sheets>
  <definedNames/>
  <calcPr fullCalcOnLoad="1"/>
</workbook>
</file>

<file path=xl/sharedStrings.xml><?xml version="1.0" encoding="utf-8"?>
<sst xmlns="http://schemas.openxmlformats.org/spreadsheetml/2006/main" count="116" uniqueCount="107">
  <si>
    <t>Показатели, поставщики</t>
  </si>
  <si>
    <t>Кодовый замок</t>
  </si>
  <si>
    <t>Задолженность на 01.12.2014г.</t>
  </si>
  <si>
    <t>Отопление</t>
  </si>
  <si>
    <t>ООО "Астра -Кодовый замок"</t>
  </si>
  <si>
    <t>Вывоз ТБО +утилизация</t>
  </si>
  <si>
    <t>холодная вода (ХВС)</t>
  </si>
  <si>
    <t>Водоотведение (канализация)</t>
  </si>
  <si>
    <t>Содержание жилья</t>
  </si>
  <si>
    <t>ООО "АртТЕХ"</t>
  </si>
  <si>
    <t>Расходы банковского обслуживания</t>
  </si>
  <si>
    <t>1.</t>
  </si>
  <si>
    <t xml:space="preserve">ДОХОДЫ с НДС: </t>
  </si>
  <si>
    <t>1.1.</t>
  </si>
  <si>
    <t>1.2.</t>
  </si>
  <si>
    <t>1.3.</t>
  </si>
  <si>
    <t>1.4.</t>
  </si>
  <si>
    <t>1.5.</t>
  </si>
  <si>
    <t>1.6.</t>
  </si>
  <si>
    <t>2.</t>
  </si>
  <si>
    <t>3.</t>
  </si>
  <si>
    <t>Управление, всего:</t>
  </si>
  <si>
    <t>Оплата труда</t>
  </si>
  <si>
    <t>5.2.</t>
  </si>
  <si>
    <t>5.3.</t>
  </si>
  <si>
    <t>Содержание оргтехники</t>
  </si>
  <si>
    <t>5.4.</t>
  </si>
  <si>
    <t>Канцелярские расходы</t>
  </si>
  <si>
    <t>5.5.</t>
  </si>
  <si>
    <t>в том числе:</t>
  </si>
  <si>
    <t>5.6.</t>
  </si>
  <si>
    <t>5.7.</t>
  </si>
  <si>
    <t>Прочие расходы</t>
  </si>
  <si>
    <t>6.</t>
  </si>
  <si>
    <t>Содержание общего имущества дома, всего:*</t>
  </si>
  <si>
    <t>6.1.</t>
  </si>
  <si>
    <t>6.2.</t>
  </si>
  <si>
    <t>6.3.</t>
  </si>
  <si>
    <t>Материальные расходы</t>
  </si>
  <si>
    <t>6.4.</t>
  </si>
  <si>
    <t>Освещение мест общего пользования</t>
  </si>
  <si>
    <t>6.5.</t>
  </si>
  <si>
    <t>Услуги сторонних организаций</t>
  </si>
  <si>
    <t>6.5.1.</t>
  </si>
  <si>
    <t>дезинсекция и дератизация</t>
  </si>
  <si>
    <t>6.5.2.</t>
  </si>
  <si>
    <t>дымовентиляционные работы</t>
  </si>
  <si>
    <t>6.5.3.</t>
  </si>
  <si>
    <t>прочие работы, услуги</t>
  </si>
  <si>
    <t>6.6.</t>
  </si>
  <si>
    <t>7.</t>
  </si>
  <si>
    <t>Текущий ремонт, всего:*</t>
  </si>
  <si>
    <t>7.1.</t>
  </si>
  <si>
    <t>7.2.</t>
  </si>
  <si>
    <t>7.3.</t>
  </si>
  <si>
    <t>7.4.</t>
  </si>
  <si>
    <t>Амортизация машин и оборудования</t>
  </si>
  <si>
    <t>7.5.</t>
  </si>
  <si>
    <t>Услуги сторонних организаций:</t>
  </si>
  <si>
    <t>7.5.1.</t>
  </si>
  <si>
    <t>7.6.</t>
  </si>
  <si>
    <t>8.</t>
  </si>
  <si>
    <t>9.</t>
  </si>
  <si>
    <t>10.</t>
  </si>
  <si>
    <t>11.</t>
  </si>
  <si>
    <t>Прочие операционные расходы</t>
  </si>
  <si>
    <t>Внереализационные расходы</t>
  </si>
  <si>
    <t>Налоги НДС</t>
  </si>
  <si>
    <t xml:space="preserve">Страховые взносы </t>
  </si>
  <si>
    <t>4.1.</t>
  </si>
  <si>
    <t>4.2.</t>
  </si>
  <si>
    <t>4.3.</t>
  </si>
  <si>
    <t>4.4.</t>
  </si>
  <si>
    <t>4.5.</t>
  </si>
  <si>
    <t>5.1.</t>
  </si>
  <si>
    <t>№ п/п</t>
  </si>
  <si>
    <r>
      <t xml:space="preserve">ИТОГО РАСХОДОВ </t>
    </r>
    <r>
      <rPr>
        <sz val="14"/>
        <color indexed="8"/>
        <rFont val="Times New Roman"/>
        <family val="1"/>
      </rPr>
      <t>(сумма стр. 4,5, 6, 7)</t>
    </r>
  </si>
  <si>
    <r>
      <t xml:space="preserve">ВСЕГО РАСХОДОВ: </t>
    </r>
    <r>
      <rPr>
        <sz val="14"/>
        <color indexed="8"/>
        <rFont val="Times New Roman"/>
        <family val="1"/>
      </rPr>
      <t>(сумма стр. 8,9,10)</t>
    </r>
  </si>
  <si>
    <t>Платежи за жилищно-коммунальные услуги всего:</t>
  </si>
  <si>
    <t>РАСХОДЫ :</t>
  </si>
  <si>
    <t>Всего доходов:(сумма стр. 1, 2)</t>
  </si>
  <si>
    <t xml:space="preserve">Прочие доходы </t>
  </si>
  <si>
    <t>МУП «Брянский городской водоканал» -ХВС</t>
  </si>
  <si>
    <t>МУП «Брянский городской водоканал»-Канализация</t>
  </si>
  <si>
    <t>МУП «Спецавтопредприятие»-Вывоз ТБО +утилизация</t>
  </si>
  <si>
    <t>Услуги подрядных (ресурсоснабжающих) организаций всего:</t>
  </si>
  <si>
    <t>Содержание офисного помещения, в том числе:</t>
  </si>
  <si>
    <t xml:space="preserve">Текущий ремонт лифтов </t>
  </si>
  <si>
    <t>ООО "ТЭК-энерго"</t>
  </si>
  <si>
    <t>Задолженность на 01.01.2015г.</t>
  </si>
  <si>
    <t>Начислено за декабрь 2014г.</t>
  </si>
  <si>
    <t>Оплачено за ноябрь  2014г.</t>
  </si>
  <si>
    <t>1.7.</t>
  </si>
  <si>
    <t>Прочие расходы (нотариальные услуги)</t>
  </si>
  <si>
    <t>комиссия ООО "РИРЦ"Брянской области</t>
  </si>
  <si>
    <t>Анализ доходов и расходов за декабрь 2014г.</t>
  </si>
  <si>
    <t>по жилому МКД по адресу: г.Брянск ул. Горького 42</t>
  </si>
  <si>
    <t>Коллективная антенна</t>
  </si>
  <si>
    <t xml:space="preserve"> «Коммунэнерго»-Отопление</t>
  </si>
  <si>
    <t>Плата за РКО для ООО "ТЭК-энерго"</t>
  </si>
  <si>
    <t>5.8.</t>
  </si>
  <si>
    <t>4.6.</t>
  </si>
  <si>
    <t>4.7.</t>
  </si>
  <si>
    <t>5.9.</t>
  </si>
  <si>
    <t>12.</t>
  </si>
  <si>
    <t>13.</t>
  </si>
  <si>
    <r>
      <t>РЕЗУЛЬТАТ</t>
    </r>
    <r>
      <rPr>
        <sz val="14"/>
        <rFont val="Times New Roman"/>
        <family val="1"/>
      </rPr>
      <t xml:space="preserve"> + прибыль, - убыток (стр.3 - стр.11 - стр.12)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</si>
</sst>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i/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2" fontId="47" fillId="0" borderId="11" xfId="0" applyNumberFormat="1" applyFont="1" applyBorder="1" applyAlignment="1">
      <alignment horizontal="center" vertical="top" wrapText="1"/>
    </xf>
    <xf numFmtId="2" fontId="47" fillId="0" borderId="12" xfId="0" applyNumberFormat="1" applyFont="1" applyBorder="1" applyAlignment="1">
      <alignment horizontal="center" vertical="top" wrapText="1"/>
    </xf>
    <xf numFmtId="3" fontId="47" fillId="0" borderId="11" xfId="0" applyNumberFormat="1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6" fillId="20" borderId="13" xfId="0" applyFont="1" applyFill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7" fillId="20" borderId="11" xfId="0" applyFont="1" applyFill="1" applyBorder="1" applyAlignment="1">
      <alignment horizontal="center"/>
    </xf>
    <xf numFmtId="0" fontId="48" fillId="0" borderId="13" xfId="0" applyFont="1" applyBorder="1" applyAlignment="1">
      <alignment horizont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wrapText="1"/>
    </xf>
    <xf numFmtId="0" fontId="49" fillId="0" borderId="11" xfId="0" applyFont="1" applyBorder="1" applyAlignment="1">
      <alignment horizontal="left" vertical="top" wrapText="1"/>
    </xf>
    <xf numFmtId="3" fontId="49" fillId="0" borderId="11" xfId="0" applyNumberFormat="1" applyFont="1" applyBorder="1" applyAlignment="1">
      <alignment horizontal="left" vertical="top" wrapText="1"/>
    </xf>
    <xf numFmtId="0" fontId="46" fillId="33" borderId="11" xfId="0" applyFont="1" applyFill="1" applyBorder="1" applyAlignment="1">
      <alignment horizontal="center"/>
    </xf>
    <xf numFmtId="2" fontId="46" fillId="33" borderId="11" xfId="0" applyNumberFormat="1" applyFont="1" applyFill="1" applyBorder="1" applyAlignment="1" applyProtection="1">
      <alignment horizontal="center"/>
      <protection hidden="1"/>
    </xf>
    <xf numFmtId="2" fontId="46" fillId="33" borderId="12" xfId="0" applyNumberFormat="1" applyFont="1" applyFill="1" applyBorder="1" applyAlignment="1" applyProtection="1">
      <alignment horizontal="center"/>
      <protection hidden="1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left" wrapText="1"/>
    </xf>
    <xf numFmtId="0" fontId="47" fillId="0" borderId="13" xfId="0" applyFont="1" applyBorder="1" applyAlignment="1">
      <alignment horizontal="right"/>
    </xf>
    <xf numFmtId="2" fontId="46" fillId="0" borderId="15" xfId="0" applyNumberFormat="1" applyFont="1" applyBorder="1" applyAlignment="1">
      <alignment horizontal="center" vertical="center" wrapText="1"/>
    </xf>
    <xf numFmtId="0" fontId="46" fillId="20" borderId="13" xfId="0" applyFont="1" applyFill="1" applyBorder="1" applyAlignment="1">
      <alignment horizontal="center"/>
    </xf>
    <xf numFmtId="0" fontId="46" fillId="20" borderId="13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left" vertical="center" wrapText="1"/>
    </xf>
    <xf numFmtId="2" fontId="46" fillId="34" borderId="11" xfId="0" applyNumberFormat="1" applyFont="1" applyFill="1" applyBorder="1" applyAlignment="1">
      <alignment horizontal="center" vertical="center" wrapText="1"/>
    </xf>
    <xf numFmtId="2" fontId="46" fillId="34" borderId="12" xfId="0" applyNumberFormat="1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/>
    </xf>
    <xf numFmtId="0" fontId="46" fillId="36" borderId="13" xfId="0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left" vertical="center" wrapText="1"/>
    </xf>
    <xf numFmtId="2" fontId="46" fillId="37" borderId="11" xfId="0" applyNumberFormat="1" applyFont="1" applyFill="1" applyBorder="1" applyAlignment="1">
      <alignment horizontal="center" vertical="center" wrapText="1"/>
    </xf>
    <xf numFmtId="2" fontId="46" fillId="37" borderId="12" xfId="0" applyNumberFormat="1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left" wrapText="1"/>
    </xf>
    <xf numFmtId="0" fontId="49" fillId="0" borderId="13" xfId="0" applyFont="1" applyBorder="1" applyAlignment="1">
      <alignment horizontal="right" wrapText="1"/>
    </xf>
    <xf numFmtId="0" fontId="46" fillId="20" borderId="11" xfId="0" applyFont="1" applyFill="1" applyBorder="1" applyAlignment="1">
      <alignment horizontal="left" wrapText="1"/>
    </xf>
    <xf numFmtId="2" fontId="47" fillId="0" borderId="11" xfId="0" applyNumberFormat="1" applyFont="1" applyBorder="1" applyAlignment="1">
      <alignment horizontal="center"/>
    </xf>
    <xf numFmtId="2" fontId="45" fillId="0" borderId="0" xfId="0" applyNumberFormat="1" applyFont="1" applyAlignment="1">
      <alignment/>
    </xf>
    <xf numFmtId="0" fontId="47" fillId="36" borderId="11" xfId="0" applyFont="1" applyFill="1" applyBorder="1" applyAlignment="1">
      <alignment horizontal="left" wrapText="1"/>
    </xf>
    <xf numFmtId="0" fontId="46" fillId="0" borderId="15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 vertical="center" wrapText="1"/>
    </xf>
    <xf numFmtId="0" fontId="47" fillId="20" borderId="12" xfId="0" applyFont="1" applyFill="1" applyBorder="1" applyAlignment="1">
      <alignment horizontal="center"/>
    </xf>
    <xf numFmtId="2" fontId="47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46" fillId="0" borderId="19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46" fillId="38" borderId="21" xfId="0" applyFont="1" applyFill="1" applyBorder="1" applyAlignment="1">
      <alignment horizontal="center" vertical="top" wrapText="1"/>
    </xf>
    <xf numFmtId="0" fontId="46" fillId="38" borderId="22" xfId="0" applyFont="1" applyFill="1" applyBorder="1" applyAlignment="1">
      <alignment horizontal="center" vertical="top" wrapText="1"/>
    </xf>
    <xf numFmtId="0" fontId="46" fillId="38" borderId="23" xfId="0" applyFont="1" applyFill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79" zoomScaleNormal="79" zoomScalePageLayoutView="0" workbookViewId="0" topLeftCell="A16">
      <selection activeCell="D12" sqref="D12"/>
    </sheetView>
  </sheetViews>
  <sheetFormatPr defaultColWidth="23.8515625" defaultRowHeight="15"/>
  <cols>
    <col min="1" max="1" width="11.140625" style="1" customWidth="1"/>
    <col min="2" max="2" width="42.7109375" style="1" customWidth="1"/>
    <col min="3" max="16384" width="23.8515625" style="1" customWidth="1"/>
  </cols>
  <sheetData>
    <row r="1" spans="2:6" ht="20.25" customHeight="1">
      <c r="B1" s="55" t="s">
        <v>9</v>
      </c>
      <c r="C1" s="55"/>
      <c r="D1" s="55"/>
      <c r="E1" s="55"/>
      <c r="F1" s="55"/>
    </row>
    <row r="2" spans="2:7" ht="38.25" customHeight="1">
      <c r="B2" s="56" t="s">
        <v>95</v>
      </c>
      <c r="C2" s="56"/>
      <c r="D2" s="56"/>
      <c r="E2" s="56"/>
      <c r="F2" s="56"/>
      <c r="G2" s="2"/>
    </row>
    <row r="3" spans="2:6" ht="20.25" customHeight="1">
      <c r="B3" s="61" t="s">
        <v>96</v>
      </c>
      <c r="C3" s="61"/>
      <c r="D3" s="61"/>
      <c r="E3" s="61"/>
      <c r="F3" s="61"/>
    </row>
    <row r="5" ht="16.5" thickBot="1"/>
    <row r="6" spans="1:6" ht="14.25" customHeight="1">
      <c r="A6" s="65" t="s">
        <v>75</v>
      </c>
      <c r="B6" s="57" t="s">
        <v>0</v>
      </c>
      <c r="C6" s="57" t="s">
        <v>2</v>
      </c>
      <c r="D6" s="57" t="s">
        <v>90</v>
      </c>
      <c r="E6" s="57" t="s">
        <v>91</v>
      </c>
      <c r="F6" s="59" t="s">
        <v>89</v>
      </c>
    </row>
    <row r="7" spans="1:6" ht="27.75" customHeight="1">
      <c r="A7" s="66"/>
      <c r="B7" s="58"/>
      <c r="C7" s="58"/>
      <c r="D7" s="58"/>
      <c r="E7" s="58"/>
      <c r="F7" s="60"/>
    </row>
    <row r="8" spans="1:6" ht="27.75" customHeight="1" thickBot="1">
      <c r="A8" s="67" t="s">
        <v>12</v>
      </c>
      <c r="B8" s="68"/>
      <c r="C8" s="68"/>
      <c r="D8" s="68"/>
      <c r="E8" s="68"/>
      <c r="F8" s="69"/>
    </row>
    <row r="9" spans="1:6" ht="41.25" customHeight="1">
      <c r="A9" s="23" t="s">
        <v>11</v>
      </c>
      <c r="B9" s="24" t="s">
        <v>78</v>
      </c>
      <c r="C9" s="28">
        <f>SUM(C11:C17)</f>
        <v>0</v>
      </c>
      <c r="D9" s="28">
        <f>SUM(D11:D17)</f>
        <v>101230.09999999998</v>
      </c>
      <c r="E9" s="28">
        <f>SUM(E11:E17)</f>
        <v>0</v>
      </c>
      <c r="F9" s="48">
        <f>SUM(F11:F17)</f>
        <v>101230.09999999998</v>
      </c>
    </row>
    <row r="10" spans="1:6" ht="21" customHeight="1">
      <c r="A10" s="13"/>
      <c r="B10" s="16" t="s">
        <v>29</v>
      </c>
      <c r="C10" s="46"/>
      <c r="D10" s="46"/>
      <c r="E10" s="46"/>
      <c r="F10" s="3"/>
    </row>
    <row r="11" spans="1:6" ht="27.75" customHeight="1">
      <c r="A11" s="27" t="s">
        <v>13</v>
      </c>
      <c r="B11" s="18" t="s">
        <v>8</v>
      </c>
      <c r="C11" s="5">
        <v>0</v>
      </c>
      <c r="D11" s="5">
        <v>27696.17</v>
      </c>
      <c r="E11" s="47">
        <v>0</v>
      </c>
      <c r="F11" s="6">
        <f aca="true" t="shared" si="0" ref="F11:F18">SUM(C11+D11-E11)</f>
        <v>27696.17</v>
      </c>
    </row>
    <row r="12" spans="1:6" ht="27.75" customHeight="1">
      <c r="A12" s="27" t="s">
        <v>14</v>
      </c>
      <c r="B12" s="19" t="s">
        <v>6</v>
      </c>
      <c r="C12" s="5">
        <v>0</v>
      </c>
      <c r="D12" s="5">
        <f>10842.81+65.54</f>
        <v>10908.35</v>
      </c>
      <c r="E12" s="47">
        <v>0</v>
      </c>
      <c r="F12" s="6">
        <f t="shared" si="0"/>
        <v>10908.35</v>
      </c>
    </row>
    <row r="13" spans="1:6" ht="31.5" customHeight="1">
      <c r="A13" s="27" t="s">
        <v>15</v>
      </c>
      <c r="B13" s="19" t="s">
        <v>7</v>
      </c>
      <c r="C13" s="5">
        <v>0</v>
      </c>
      <c r="D13" s="5">
        <v>6994.42</v>
      </c>
      <c r="E13" s="47">
        <v>0</v>
      </c>
      <c r="F13" s="6">
        <f t="shared" si="0"/>
        <v>6994.42</v>
      </c>
    </row>
    <row r="14" spans="1:6" ht="27.75" customHeight="1">
      <c r="A14" s="27" t="s">
        <v>16</v>
      </c>
      <c r="B14" s="19" t="s">
        <v>3</v>
      </c>
      <c r="C14" s="5">
        <v>0</v>
      </c>
      <c r="D14" s="5">
        <v>51433.7</v>
      </c>
      <c r="E14" s="47">
        <v>0</v>
      </c>
      <c r="F14" s="6">
        <f t="shared" si="0"/>
        <v>51433.7</v>
      </c>
    </row>
    <row r="15" spans="1:6" ht="33.75" customHeight="1">
      <c r="A15" s="27" t="s">
        <v>17</v>
      </c>
      <c r="B15" s="19" t="s">
        <v>5</v>
      </c>
      <c r="C15" s="5">
        <v>0</v>
      </c>
      <c r="D15" s="5">
        <v>3910.81</v>
      </c>
      <c r="E15" s="47">
        <v>0</v>
      </c>
      <c r="F15" s="6">
        <f t="shared" si="0"/>
        <v>3910.81</v>
      </c>
    </row>
    <row r="16" spans="1:6" ht="33.75" customHeight="1">
      <c r="A16" s="27" t="s">
        <v>18</v>
      </c>
      <c r="B16" s="19" t="s">
        <v>1</v>
      </c>
      <c r="C16" s="5">
        <v>0</v>
      </c>
      <c r="D16" s="5">
        <v>0</v>
      </c>
      <c r="E16" s="47">
        <v>0</v>
      </c>
      <c r="F16" s="6">
        <f t="shared" si="0"/>
        <v>0</v>
      </c>
    </row>
    <row r="17" spans="1:6" ht="29.25" customHeight="1">
      <c r="A17" s="27" t="s">
        <v>92</v>
      </c>
      <c r="B17" s="19" t="s">
        <v>97</v>
      </c>
      <c r="C17" s="5">
        <v>0</v>
      </c>
      <c r="D17" s="5">
        <v>286.65</v>
      </c>
      <c r="E17" s="47">
        <v>0</v>
      </c>
      <c r="F17" s="6">
        <f t="shared" si="0"/>
        <v>286.65</v>
      </c>
    </row>
    <row r="18" spans="1:6" ht="24" customHeight="1">
      <c r="A18" s="25" t="s">
        <v>19</v>
      </c>
      <c r="B18" s="26" t="s">
        <v>81</v>
      </c>
      <c r="C18" s="5">
        <v>0</v>
      </c>
      <c r="D18" s="5">
        <v>0</v>
      </c>
      <c r="E18" s="47">
        <v>0</v>
      </c>
      <c r="F18" s="6">
        <f t="shared" si="0"/>
        <v>0</v>
      </c>
    </row>
    <row r="19" spans="1:6" ht="18" customHeight="1">
      <c r="A19" s="34" t="s">
        <v>20</v>
      </c>
      <c r="B19" s="20" t="s">
        <v>80</v>
      </c>
      <c r="C19" s="21">
        <f>SUM(C11:C18)</f>
        <v>0</v>
      </c>
      <c r="D19" s="21">
        <f>SUM(D11:D18)</f>
        <v>101230.09999999998</v>
      </c>
      <c r="E19" s="21">
        <f>SUM(E11:E18)</f>
        <v>0</v>
      </c>
      <c r="F19" s="22">
        <f>SUM(F11:F18)</f>
        <v>101230.09999999998</v>
      </c>
    </row>
    <row r="20" spans="1:6" ht="22.5" customHeight="1">
      <c r="A20" s="62" t="s">
        <v>79</v>
      </c>
      <c r="B20" s="63"/>
      <c r="C20" s="63"/>
      <c r="D20" s="63"/>
      <c r="E20" s="63"/>
      <c r="F20" s="64"/>
    </row>
    <row r="21" spans="1:7" ht="67.5" customHeight="1">
      <c r="A21" s="30">
        <v>4</v>
      </c>
      <c r="B21" s="31" t="s">
        <v>85</v>
      </c>
      <c r="C21" s="32">
        <f>SUM(C23:C29)</f>
        <v>0</v>
      </c>
      <c r="D21" s="32">
        <f>SUM(D23:D29)</f>
        <v>51428.61</v>
      </c>
      <c r="E21" s="32">
        <f>SUM(E23:E29)</f>
        <v>0</v>
      </c>
      <c r="F21" s="33">
        <f>SUM(F23:F29)</f>
        <v>51428.61</v>
      </c>
      <c r="G21" s="44"/>
    </row>
    <row r="22" spans="1:8" ht="29.25" customHeight="1">
      <c r="A22" s="35"/>
      <c r="B22" s="36" t="s">
        <v>29</v>
      </c>
      <c r="C22" s="37"/>
      <c r="D22" s="37"/>
      <c r="E22" s="37"/>
      <c r="F22" s="38"/>
      <c r="H22" s="44"/>
    </row>
    <row r="23" spans="1:6" ht="54" customHeight="1">
      <c r="A23" s="8" t="s">
        <v>69</v>
      </c>
      <c r="B23" s="4" t="s">
        <v>82</v>
      </c>
      <c r="C23" s="5">
        <v>0</v>
      </c>
      <c r="D23" s="5">
        <v>0</v>
      </c>
      <c r="E23" s="5">
        <v>0</v>
      </c>
      <c r="F23" s="6">
        <f aca="true" t="shared" si="1" ref="F23:F63">C23+D23-E23</f>
        <v>0</v>
      </c>
    </row>
    <row r="24" spans="1:6" ht="41.25" customHeight="1">
      <c r="A24" s="8" t="s">
        <v>70</v>
      </c>
      <c r="B24" s="7" t="s">
        <v>83</v>
      </c>
      <c r="C24" s="5">
        <v>0</v>
      </c>
      <c r="D24" s="5">
        <v>0</v>
      </c>
      <c r="E24" s="5">
        <v>0</v>
      </c>
      <c r="F24" s="6">
        <f t="shared" si="1"/>
        <v>0</v>
      </c>
    </row>
    <row r="25" spans="1:6" ht="16.5" customHeight="1">
      <c r="A25" s="8" t="s">
        <v>71</v>
      </c>
      <c r="B25" s="4" t="s">
        <v>98</v>
      </c>
      <c r="C25" s="5">
        <v>0</v>
      </c>
      <c r="D25" s="5">
        <v>51428.61</v>
      </c>
      <c r="E25" s="5">
        <v>0</v>
      </c>
      <c r="F25" s="6">
        <f t="shared" si="1"/>
        <v>51428.61</v>
      </c>
    </row>
    <row r="26" spans="1:6" ht="39.75" customHeight="1">
      <c r="A26" s="8" t="s">
        <v>72</v>
      </c>
      <c r="B26" s="4" t="s">
        <v>84</v>
      </c>
      <c r="C26" s="5">
        <v>0</v>
      </c>
      <c r="D26" s="5">
        <v>0</v>
      </c>
      <c r="E26" s="5">
        <v>0</v>
      </c>
      <c r="F26" s="6">
        <f t="shared" si="1"/>
        <v>0</v>
      </c>
    </row>
    <row r="27" spans="1:6" ht="18" customHeight="1">
      <c r="A27" s="8" t="s">
        <v>73</v>
      </c>
      <c r="B27" s="4" t="s">
        <v>4</v>
      </c>
      <c r="C27" s="5">
        <v>0</v>
      </c>
      <c r="D27" s="5">
        <v>0</v>
      </c>
      <c r="E27" s="5">
        <v>0</v>
      </c>
      <c r="F27" s="6">
        <f t="shared" si="1"/>
        <v>0</v>
      </c>
    </row>
    <row r="28" spans="1:6" ht="18" customHeight="1">
      <c r="A28" s="8" t="s">
        <v>101</v>
      </c>
      <c r="B28" s="4" t="s">
        <v>88</v>
      </c>
      <c r="C28" s="5">
        <v>0</v>
      </c>
      <c r="D28" s="5">
        <v>0</v>
      </c>
      <c r="E28" s="5">
        <v>0</v>
      </c>
      <c r="F28" s="6">
        <f t="shared" si="1"/>
        <v>0</v>
      </c>
    </row>
    <row r="29" spans="1:6" ht="18" customHeight="1">
      <c r="A29" s="8" t="s">
        <v>102</v>
      </c>
      <c r="B29" s="4" t="s">
        <v>32</v>
      </c>
      <c r="C29" s="5">
        <v>0</v>
      </c>
      <c r="D29" s="5">
        <v>0</v>
      </c>
      <c r="E29" s="5">
        <v>0</v>
      </c>
      <c r="F29" s="6">
        <f t="shared" si="1"/>
        <v>0</v>
      </c>
    </row>
    <row r="30" spans="1:6" ht="18.75">
      <c r="A30" s="29">
        <v>5</v>
      </c>
      <c r="B30" s="42" t="s">
        <v>21</v>
      </c>
      <c r="C30" s="14">
        <f>SUM(C31:C39)</f>
        <v>0</v>
      </c>
      <c r="D30" s="14">
        <f>SUM(D31:D39)</f>
        <v>3538.5099999999998</v>
      </c>
      <c r="E30" s="14">
        <f>SUM(E31:E39)</f>
        <v>3505.18</v>
      </c>
      <c r="F30" s="49">
        <f>SUM(F31:F39)</f>
        <v>33.33</v>
      </c>
    </row>
    <row r="31" spans="1:6" ht="18.75">
      <c r="A31" s="8" t="s">
        <v>74</v>
      </c>
      <c r="B31" s="17" t="s">
        <v>22</v>
      </c>
      <c r="C31" s="9">
        <v>0</v>
      </c>
      <c r="D31" s="9">
        <v>1111.11</v>
      </c>
      <c r="E31" s="9">
        <v>1111.11</v>
      </c>
      <c r="F31" s="6">
        <f t="shared" si="1"/>
        <v>0</v>
      </c>
    </row>
    <row r="32" spans="1:6" ht="18.75">
      <c r="A32" s="10" t="s">
        <v>23</v>
      </c>
      <c r="B32" s="17" t="s">
        <v>68</v>
      </c>
      <c r="C32" s="9">
        <v>0</v>
      </c>
      <c r="D32" s="9">
        <v>335.56</v>
      </c>
      <c r="E32" s="9">
        <v>335.56</v>
      </c>
      <c r="F32" s="6">
        <f t="shared" si="1"/>
        <v>0</v>
      </c>
    </row>
    <row r="33" spans="1:6" ht="18.75">
      <c r="A33" s="10" t="s">
        <v>24</v>
      </c>
      <c r="B33" s="17" t="s">
        <v>25</v>
      </c>
      <c r="C33" s="9">
        <v>0</v>
      </c>
      <c r="D33" s="9">
        <v>0</v>
      </c>
      <c r="E33" s="9">
        <v>0</v>
      </c>
      <c r="F33" s="6">
        <f t="shared" si="1"/>
        <v>0</v>
      </c>
    </row>
    <row r="34" spans="1:6" ht="18.75">
      <c r="A34" s="10" t="s">
        <v>26</v>
      </c>
      <c r="B34" s="17" t="s">
        <v>27</v>
      </c>
      <c r="C34" s="9">
        <v>0</v>
      </c>
      <c r="D34" s="9">
        <v>466.57</v>
      </c>
      <c r="E34" s="9">
        <v>466.57</v>
      </c>
      <c r="F34" s="6">
        <f t="shared" si="1"/>
        <v>0</v>
      </c>
    </row>
    <row r="35" spans="1:6" ht="37.5">
      <c r="A35" s="10" t="s">
        <v>28</v>
      </c>
      <c r="B35" s="17" t="s">
        <v>86</v>
      </c>
      <c r="C35" s="9">
        <v>0</v>
      </c>
      <c r="D35" s="9">
        <v>0</v>
      </c>
      <c r="E35" s="9">
        <v>0</v>
      </c>
      <c r="F35" s="6">
        <f t="shared" si="1"/>
        <v>0</v>
      </c>
    </row>
    <row r="36" spans="1:6" ht="20.25" customHeight="1">
      <c r="A36" s="10" t="s">
        <v>30</v>
      </c>
      <c r="B36" s="39" t="s">
        <v>10</v>
      </c>
      <c r="C36" s="9">
        <v>0</v>
      </c>
      <c r="D36" s="9">
        <v>875</v>
      </c>
      <c r="E36" s="9">
        <v>875</v>
      </c>
      <c r="F36" s="6">
        <f t="shared" si="1"/>
        <v>0</v>
      </c>
    </row>
    <row r="37" spans="1:6" ht="41.25" customHeight="1">
      <c r="A37" s="10" t="s">
        <v>31</v>
      </c>
      <c r="B37" s="45" t="s">
        <v>94</v>
      </c>
      <c r="C37" s="9">
        <v>0</v>
      </c>
      <c r="D37" s="9">
        <v>650.27</v>
      </c>
      <c r="E37" s="9">
        <v>650.27</v>
      </c>
      <c r="F37" s="6">
        <f t="shared" si="1"/>
        <v>0</v>
      </c>
    </row>
    <row r="38" spans="1:6" ht="41.25" customHeight="1">
      <c r="A38" s="10" t="s">
        <v>100</v>
      </c>
      <c r="B38" s="17" t="s">
        <v>99</v>
      </c>
      <c r="C38" s="9">
        <v>0</v>
      </c>
      <c r="D38" s="9">
        <v>33.33</v>
      </c>
      <c r="E38" s="9">
        <v>0</v>
      </c>
      <c r="F38" s="6">
        <f t="shared" si="1"/>
        <v>33.33</v>
      </c>
    </row>
    <row r="39" spans="1:6" ht="37.5">
      <c r="A39" s="10" t="s">
        <v>103</v>
      </c>
      <c r="B39" s="17" t="s">
        <v>93</v>
      </c>
      <c r="C39" s="9">
        <v>0</v>
      </c>
      <c r="D39" s="9">
        <v>66.67</v>
      </c>
      <c r="E39" s="9">
        <v>66.67</v>
      </c>
      <c r="F39" s="6">
        <f t="shared" si="1"/>
        <v>0</v>
      </c>
    </row>
    <row r="40" spans="1:6" ht="37.5">
      <c r="A40" s="11" t="s">
        <v>33</v>
      </c>
      <c r="B40" s="42" t="s">
        <v>34</v>
      </c>
      <c r="C40" s="14">
        <f>SUM(C41:C50)</f>
        <v>0</v>
      </c>
      <c r="D40" s="14">
        <f>SUM(D41:D50)</f>
        <v>0</v>
      </c>
      <c r="E40" s="14">
        <f>SUM(E41:E50)</f>
        <v>0</v>
      </c>
      <c r="F40" s="49">
        <f>SUM(F41:F50)</f>
        <v>0</v>
      </c>
    </row>
    <row r="41" spans="1:6" ht="18.75">
      <c r="A41" s="10" t="s">
        <v>35</v>
      </c>
      <c r="B41" s="17" t="s">
        <v>22</v>
      </c>
      <c r="C41" s="9">
        <v>0</v>
      </c>
      <c r="D41" s="9">
        <v>0</v>
      </c>
      <c r="E41" s="9">
        <v>0</v>
      </c>
      <c r="F41" s="6">
        <f t="shared" si="1"/>
        <v>0</v>
      </c>
    </row>
    <row r="42" spans="1:6" ht="18.75">
      <c r="A42" s="10" t="s">
        <v>36</v>
      </c>
      <c r="B42" s="17" t="s">
        <v>68</v>
      </c>
      <c r="C42" s="9">
        <v>0</v>
      </c>
      <c r="D42" s="9">
        <v>0</v>
      </c>
      <c r="E42" s="9">
        <v>0</v>
      </c>
      <c r="F42" s="6">
        <f t="shared" si="1"/>
        <v>0</v>
      </c>
    </row>
    <row r="43" spans="1:6" ht="18.75">
      <c r="A43" s="10" t="s">
        <v>37</v>
      </c>
      <c r="B43" s="17" t="s">
        <v>38</v>
      </c>
      <c r="C43" s="9">
        <v>0</v>
      </c>
      <c r="D43" s="9">
        <v>0</v>
      </c>
      <c r="E43" s="9">
        <v>0</v>
      </c>
      <c r="F43" s="6">
        <f t="shared" si="1"/>
        <v>0</v>
      </c>
    </row>
    <row r="44" spans="1:6" ht="37.5">
      <c r="A44" s="10" t="s">
        <v>39</v>
      </c>
      <c r="B44" s="17" t="s">
        <v>40</v>
      </c>
      <c r="C44" s="9">
        <v>0</v>
      </c>
      <c r="D44" s="9">
        <v>0</v>
      </c>
      <c r="E44" s="9">
        <v>0</v>
      </c>
      <c r="F44" s="6">
        <f t="shared" si="1"/>
        <v>0</v>
      </c>
    </row>
    <row r="45" spans="1:6" ht="18.75">
      <c r="A45" s="10" t="s">
        <v>41</v>
      </c>
      <c r="B45" s="17" t="s">
        <v>42</v>
      </c>
      <c r="C45" s="9">
        <v>0</v>
      </c>
      <c r="D45" s="9">
        <v>0</v>
      </c>
      <c r="E45" s="9">
        <v>0</v>
      </c>
      <c r="F45" s="6">
        <f t="shared" si="1"/>
        <v>0</v>
      </c>
    </row>
    <row r="46" spans="1:6" ht="18.75">
      <c r="A46" s="15"/>
      <c r="B46" s="17" t="s">
        <v>29</v>
      </c>
      <c r="C46" s="9">
        <v>0</v>
      </c>
      <c r="D46" s="9">
        <v>0</v>
      </c>
      <c r="E46" s="9">
        <v>0</v>
      </c>
      <c r="F46" s="6">
        <f t="shared" si="1"/>
        <v>0</v>
      </c>
    </row>
    <row r="47" spans="1:6" ht="18.75">
      <c r="A47" s="41" t="s">
        <v>43</v>
      </c>
      <c r="B47" s="40" t="s">
        <v>44</v>
      </c>
      <c r="C47" s="9">
        <v>0</v>
      </c>
      <c r="D47" s="9">
        <v>0</v>
      </c>
      <c r="E47" s="9">
        <v>0</v>
      </c>
      <c r="F47" s="6">
        <f t="shared" si="1"/>
        <v>0</v>
      </c>
    </row>
    <row r="48" spans="1:6" ht="18.75">
      <c r="A48" s="41" t="s">
        <v>45</v>
      </c>
      <c r="B48" s="40" t="s">
        <v>46</v>
      </c>
      <c r="C48" s="9">
        <v>0</v>
      </c>
      <c r="D48" s="9">
        <v>0</v>
      </c>
      <c r="E48" s="9">
        <v>0</v>
      </c>
      <c r="F48" s="6">
        <f t="shared" si="1"/>
        <v>0</v>
      </c>
    </row>
    <row r="49" spans="1:6" ht="18.75">
      <c r="A49" s="41" t="s">
        <v>47</v>
      </c>
      <c r="B49" s="40" t="s">
        <v>48</v>
      </c>
      <c r="C49" s="9">
        <v>0</v>
      </c>
      <c r="D49" s="9">
        <v>0</v>
      </c>
      <c r="E49" s="9">
        <v>0</v>
      </c>
      <c r="F49" s="6">
        <f t="shared" si="1"/>
        <v>0</v>
      </c>
    </row>
    <row r="50" spans="1:6" ht="18.75">
      <c r="A50" s="10" t="s">
        <v>49</v>
      </c>
      <c r="B50" s="17" t="s">
        <v>32</v>
      </c>
      <c r="C50" s="9">
        <v>0</v>
      </c>
      <c r="D50" s="9">
        <v>0</v>
      </c>
      <c r="E50" s="9">
        <v>0</v>
      </c>
      <c r="F50" s="6">
        <f t="shared" si="1"/>
        <v>0</v>
      </c>
    </row>
    <row r="51" spans="1:6" ht="18.75">
      <c r="A51" s="11" t="s">
        <v>50</v>
      </c>
      <c r="B51" s="42" t="s">
        <v>51</v>
      </c>
      <c r="C51" s="14">
        <f>SUM(C52:C58)</f>
        <v>0</v>
      </c>
      <c r="D51" s="14">
        <f>SUM(D52:D58)</f>
        <v>0</v>
      </c>
      <c r="E51" s="14">
        <f>SUM(E52:E58)</f>
        <v>0</v>
      </c>
      <c r="F51" s="49">
        <f>SUM(F52:F58)</f>
        <v>0</v>
      </c>
    </row>
    <row r="52" spans="1:6" ht="18.75">
      <c r="A52" s="10" t="s">
        <v>52</v>
      </c>
      <c r="B52" s="17" t="s">
        <v>22</v>
      </c>
      <c r="C52" s="9">
        <v>0</v>
      </c>
      <c r="D52" s="9">
        <v>0</v>
      </c>
      <c r="E52" s="9">
        <v>0</v>
      </c>
      <c r="F52" s="6">
        <f t="shared" si="1"/>
        <v>0</v>
      </c>
    </row>
    <row r="53" spans="1:6" ht="18.75">
      <c r="A53" s="10" t="s">
        <v>53</v>
      </c>
      <c r="B53" s="17" t="s">
        <v>68</v>
      </c>
      <c r="C53" s="9">
        <v>0</v>
      </c>
      <c r="D53" s="9">
        <v>0</v>
      </c>
      <c r="E53" s="9">
        <v>0</v>
      </c>
      <c r="F53" s="6">
        <f t="shared" si="1"/>
        <v>0</v>
      </c>
    </row>
    <row r="54" spans="1:6" ht="18.75">
      <c r="A54" s="10" t="s">
        <v>54</v>
      </c>
      <c r="B54" s="17" t="s">
        <v>38</v>
      </c>
      <c r="C54" s="9">
        <v>0</v>
      </c>
      <c r="D54" s="9">
        <v>0</v>
      </c>
      <c r="E54" s="9">
        <v>0</v>
      </c>
      <c r="F54" s="6">
        <f t="shared" si="1"/>
        <v>0</v>
      </c>
    </row>
    <row r="55" spans="1:6" ht="25.5" customHeight="1">
      <c r="A55" s="10" t="s">
        <v>55</v>
      </c>
      <c r="B55" s="17" t="s">
        <v>56</v>
      </c>
      <c r="C55" s="9">
        <v>0</v>
      </c>
      <c r="D55" s="9">
        <v>0</v>
      </c>
      <c r="E55" s="9">
        <v>0</v>
      </c>
      <c r="F55" s="6">
        <f t="shared" si="1"/>
        <v>0</v>
      </c>
    </row>
    <row r="56" spans="1:6" ht="18.75">
      <c r="A56" s="10" t="s">
        <v>57</v>
      </c>
      <c r="B56" s="17" t="s">
        <v>58</v>
      </c>
      <c r="C56" s="9">
        <v>0</v>
      </c>
      <c r="D56" s="9">
        <v>0</v>
      </c>
      <c r="E56" s="9">
        <v>0</v>
      </c>
      <c r="F56" s="6">
        <f t="shared" si="1"/>
        <v>0</v>
      </c>
    </row>
    <row r="57" spans="1:6" ht="18.75">
      <c r="A57" s="10" t="s">
        <v>59</v>
      </c>
      <c r="B57" s="17" t="s">
        <v>87</v>
      </c>
      <c r="C57" s="9">
        <v>0</v>
      </c>
      <c r="D57" s="9">
        <v>0</v>
      </c>
      <c r="E57" s="9">
        <v>0</v>
      </c>
      <c r="F57" s="6">
        <f t="shared" si="1"/>
        <v>0</v>
      </c>
    </row>
    <row r="58" spans="1:6" ht="18.75">
      <c r="A58" s="10" t="s">
        <v>60</v>
      </c>
      <c r="B58" s="17" t="s">
        <v>32</v>
      </c>
      <c r="C58" s="9">
        <v>0</v>
      </c>
      <c r="D58" s="9">
        <v>0</v>
      </c>
      <c r="E58" s="9">
        <v>0</v>
      </c>
      <c r="F58" s="6">
        <f t="shared" si="1"/>
        <v>0</v>
      </c>
    </row>
    <row r="59" spans="1:6" ht="37.5">
      <c r="A59" s="12" t="s">
        <v>61</v>
      </c>
      <c r="B59" s="26" t="s">
        <v>76</v>
      </c>
      <c r="C59" s="43">
        <f>SUM(C21+C30+C40+C51)</f>
        <v>0</v>
      </c>
      <c r="D59" s="43">
        <f>SUM(D21+D30+D40+D51)</f>
        <v>54967.12</v>
      </c>
      <c r="E59" s="43">
        <f>SUM(E21+E30+E40+E51)</f>
        <v>3505.18</v>
      </c>
      <c r="F59" s="50">
        <f>SUM(F21+F30+F40+F51)</f>
        <v>51461.94</v>
      </c>
    </row>
    <row r="60" spans="1:6" ht="18.75">
      <c r="A60" s="10" t="s">
        <v>62</v>
      </c>
      <c r="B60" s="17" t="s">
        <v>65</v>
      </c>
      <c r="C60" s="9">
        <v>0</v>
      </c>
      <c r="D60" s="9">
        <v>0</v>
      </c>
      <c r="E60" s="9">
        <v>0</v>
      </c>
      <c r="F60" s="6">
        <f t="shared" si="1"/>
        <v>0</v>
      </c>
    </row>
    <row r="61" spans="1:6" ht="18.75">
      <c r="A61" s="10" t="s">
        <v>63</v>
      </c>
      <c r="B61" s="17" t="s">
        <v>66</v>
      </c>
      <c r="C61" s="9">
        <v>0</v>
      </c>
      <c r="D61" s="9">
        <v>0</v>
      </c>
      <c r="E61" s="9">
        <v>0</v>
      </c>
      <c r="F61" s="6">
        <f t="shared" si="1"/>
        <v>0</v>
      </c>
    </row>
    <row r="62" spans="1:6" ht="37.5">
      <c r="A62" s="12" t="s">
        <v>64</v>
      </c>
      <c r="B62" s="26" t="s">
        <v>77</v>
      </c>
      <c r="C62" s="43">
        <f>C59+C60+C61</f>
        <v>0</v>
      </c>
      <c r="D62" s="43">
        <f>D59+D60+D61</f>
        <v>54967.12</v>
      </c>
      <c r="E62" s="43">
        <f>E59+E60+E61</f>
        <v>3505.18</v>
      </c>
      <c r="F62" s="6">
        <f t="shared" si="1"/>
        <v>51461.94</v>
      </c>
    </row>
    <row r="63" spans="1:6" ht="18.75">
      <c r="A63" s="12" t="s">
        <v>104</v>
      </c>
      <c r="B63" s="26" t="s">
        <v>67</v>
      </c>
      <c r="C63" s="9">
        <v>0</v>
      </c>
      <c r="D63" s="9">
        <v>0</v>
      </c>
      <c r="E63" s="9">
        <v>0</v>
      </c>
      <c r="F63" s="6">
        <f t="shared" si="1"/>
        <v>0</v>
      </c>
    </row>
    <row r="64" spans="1:6" ht="38.25" thickBot="1">
      <c r="A64" s="51" t="s">
        <v>105</v>
      </c>
      <c r="B64" s="52" t="s">
        <v>106</v>
      </c>
      <c r="C64" s="53">
        <f>C19-C62-C63</f>
        <v>0</v>
      </c>
      <c r="D64" s="53">
        <f>D19-D62-D63</f>
        <v>46262.979999999974</v>
      </c>
      <c r="E64" s="53">
        <f>E19-E62-E63</f>
        <v>-3505.18</v>
      </c>
      <c r="F64" s="54">
        <f>C64+D64-E64</f>
        <v>49768.159999999974</v>
      </c>
    </row>
  </sheetData>
  <sheetProtection/>
  <mergeCells count="11">
    <mergeCell ref="C6:C7"/>
    <mergeCell ref="D6:D7"/>
    <mergeCell ref="E6:E7"/>
    <mergeCell ref="F6:F7"/>
    <mergeCell ref="A8:F8"/>
    <mergeCell ref="A20:F20"/>
    <mergeCell ref="B1:F1"/>
    <mergeCell ref="B2:F2"/>
    <mergeCell ref="B3:F3"/>
    <mergeCell ref="A6:A7"/>
    <mergeCell ref="B6:B7"/>
  </mergeCells>
  <printOptions/>
  <pageMargins left="0.252777777777778" right="0.227083333333333" top="0.75" bottom="0.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2015-04-14T21:44:32Z</cp:lastPrinted>
  <dcterms:created xsi:type="dcterms:W3CDTF">2014-12-11T20:34:54Z</dcterms:created>
  <dcterms:modified xsi:type="dcterms:W3CDTF">2015-04-14T22:38:32Z</dcterms:modified>
  <cp:category/>
  <cp:version/>
  <cp:contentType/>
  <cp:contentStatus/>
</cp:coreProperties>
</file>